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C6757B53-A5FE-454B-AECA-AC07D29C19E8}" xr6:coauthVersionLast="47" xr6:coauthVersionMax="47" xr10:uidLastSave="{00000000-0000-0000-0000-000000000000}"/>
  <bookViews>
    <workbookView xWindow="28680" yWindow="-120" windowWidth="29040" windowHeight="15720" xr2:uid="{A4EF32FE-DD69-4D99-903E-21267297949E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K10" i="2"/>
  <c r="R10" i="2" s="1"/>
  <c r="I11" i="2"/>
  <c r="K11" i="2"/>
  <c r="S11" i="2" s="1"/>
  <c r="I4" i="2"/>
  <c r="K4" i="2"/>
  <c r="Q4" i="2" s="1"/>
  <c r="D5" i="2"/>
  <c r="G5" i="2"/>
  <c r="H5" i="2"/>
  <c r="J5" i="2"/>
  <c r="L5" i="2"/>
  <c r="M5" i="2"/>
  <c r="O5" i="2"/>
  <c r="P5" i="2"/>
  <c r="R11" i="2" l="1"/>
  <c r="Q11" i="2"/>
  <c r="S10" i="2"/>
  <c r="I6" i="2"/>
  <c r="I7" i="2"/>
  <c r="Q10" i="2"/>
  <c r="K5" i="2"/>
  <c r="R4" i="2"/>
  <c r="S4" i="2"/>
  <c r="M7" i="2" l="1"/>
  <c r="S7" i="2"/>
  <c r="P7" i="2"/>
</calcChain>
</file>

<file path=xl/sharedStrings.xml><?xml version="1.0" encoding="utf-8"?>
<sst xmlns="http://schemas.openxmlformats.org/spreadsheetml/2006/main" count="82" uniqueCount="68">
  <si>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</si>
  <si>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</si>
  <si>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</si>
  <si>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</si>
  <si>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</si>
  <si>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</si>
  <si>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</si>
  <si>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</si>
  <si>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</si>
  <si>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</si>
  <si>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</si>
  <si>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</si>
  <si>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</si>
  <si>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</si>
  <si>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</si>
  <si>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</si>
  <si>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</si>
  <si>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</si>
  <si>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</si>
  <si>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</si>
  <si>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</si>
  <si>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</si>
  <si>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</si>
  <si>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</si>
  <si>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</si>
  <si>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</si>
  <si>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</si>
  <si>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</si>
  <si>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</si>
  <si>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</si>
  <si>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</si>
  <si>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</si>
  <si>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</si>
  <si>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</si>
  <si>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</si>
  <si>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</si>
  <si>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</si>
  <si>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</si>
  <si>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</si>
  <si>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</si>
  <si>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</si>
  <si>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</si>
  <si>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</si>
  <si>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</si>
  <si>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003-003-001-0310</t>
  </si>
  <si>
    <t>12822 M-123</t>
  </si>
  <si>
    <t>WD</t>
  </si>
  <si>
    <t>03-ARM'S LENGTH</t>
  </si>
  <si>
    <t>4100</t>
  </si>
  <si>
    <t>L236/P48</t>
  </si>
  <si>
    <t xml:space="preserve">4000 RES LAND </t>
  </si>
  <si>
    <t>NOT INSPECTED</t>
  </si>
  <si>
    <t>402</t>
  </si>
  <si>
    <t>003-008-005-0210</t>
  </si>
  <si>
    <t>11441 BIRCH RIDGE TR</t>
  </si>
  <si>
    <t>4000</t>
  </si>
  <si>
    <t>L236/P462</t>
  </si>
  <si>
    <t>A-TAHQ TR-M123</t>
  </si>
  <si>
    <t>003-008-026-0700</t>
  </si>
  <si>
    <t>L233/P754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</si>
  <si>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</si>
  <si>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</si>
  <si>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</si>
  <si>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</si>
  <si>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</si>
  <si>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</si>
  <si>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</si>
  <si>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15 Acre Parcel Value at $1,300 per acre.  2025 Value was $1,300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</si>
</sst>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5CBD-55A8-4131-8D57-EB12B67BEB34}">
  <dimension ref="A1:BL11"/>
  <sheetViews>
    <sheetView tabSelected="1" workbookViewId="0">
      <selection activeCell="A8" sqref="A8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H2" t="s">
        <v>25</v>
      </c>
      <c r="AL2" s="2"/>
      <c r="BC2" s="2"/>
      <c r="BE2" s="2"/>
    </row>
    <row r="4" spans="1:64" ht="15.75" thickBot="1" x14ac:dyDescent="0.3">
      <c r="A4" t="s">
        <v>58</v>
      </c>
      <c r="C4" s="24">
        <v>45071</v>
      </c>
      <c r="D4" s="14">
        <v>18000</v>
      </c>
      <c r="E4" t="s">
        <v>46</v>
      </c>
      <c r="F4" t="s">
        <v>47</v>
      </c>
      <c r="G4" s="14">
        <v>18000</v>
      </c>
      <c r="H4" s="14">
        <v>9100</v>
      </c>
      <c r="I4" s="19">
        <f>H4/G4*100</f>
        <v>50.555555555555557</v>
      </c>
      <c r="J4" s="14">
        <v>19749</v>
      </c>
      <c r="K4" s="14">
        <f>G4-0</f>
        <v>18000</v>
      </c>
      <c r="L4" s="14">
        <v>19749</v>
      </c>
      <c r="M4" s="29">
        <v>0</v>
      </c>
      <c r="N4" s="33">
        <v>0</v>
      </c>
      <c r="O4" s="38">
        <v>14.17</v>
      </c>
      <c r="P4" s="38">
        <v>14.17</v>
      </c>
      <c r="Q4" s="14" t="e">
        <f>K4/M4</f>
        <v>#DIV/0!</v>
      </c>
      <c r="R4" s="14">
        <f>K4/O4</f>
        <v>1270.2893436838392</v>
      </c>
      <c r="S4" s="43">
        <f>K4/O4/43560</f>
        <v>2.9161830663081707E-2</v>
      </c>
      <c r="T4" s="38">
        <v>0</v>
      </c>
      <c r="U4" s="5" t="s">
        <v>55</v>
      </c>
      <c r="V4" t="s">
        <v>59</v>
      </c>
      <c r="X4" t="s">
        <v>50</v>
      </c>
      <c r="Y4">
        <v>0</v>
      </c>
      <c r="Z4">
        <v>1</v>
      </c>
      <c r="AA4" t="s">
        <v>51</v>
      </c>
      <c r="AC4" s="6" t="s">
        <v>52</v>
      </c>
    </row>
    <row r="5" spans="1:64" ht="15.75" thickTop="1" x14ac:dyDescent="0.25">
      <c r="A5" s="7"/>
      <c r="B5" s="7"/>
      <c r="C5" s="25" t="s">
        <v>60</v>
      </c>
      <c r="D5" s="15">
        <f>+SUM(D2:D4)</f>
        <v>18000</v>
      </c>
      <c r="E5" s="7"/>
      <c r="F5" s="7"/>
      <c r="G5" s="15">
        <f>+SUM(G2:G4)</f>
        <v>18000</v>
      </c>
      <c r="H5" s="15">
        <f>+SUM(H2:H4)</f>
        <v>9100</v>
      </c>
      <c r="I5" s="20"/>
      <c r="J5" s="15">
        <f>+SUM(J2:J4)</f>
        <v>19749</v>
      </c>
      <c r="K5" s="15">
        <f>+SUM(K2:K4)</f>
        <v>18000</v>
      </c>
      <c r="L5" s="15">
        <f>+SUM(L2:L4)</f>
        <v>19749</v>
      </c>
      <c r="M5" s="30">
        <f>+SUM(M2:M4)</f>
        <v>0</v>
      </c>
      <c r="N5" s="34"/>
      <c r="O5" s="39">
        <f>+SUM(O2:O4)</f>
        <v>14.17</v>
      </c>
      <c r="P5" s="39">
        <f>+SUM(P2:P4)</f>
        <v>14.17</v>
      </c>
      <c r="Q5" s="15"/>
      <c r="R5" s="15"/>
      <c r="S5" s="44"/>
      <c r="T5" s="39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64" x14ac:dyDescent="0.25">
      <c r="A6" s="9"/>
      <c r="B6" s="9"/>
      <c r="C6" s="26"/>
      <c r="D6" s="16"/>
      <c r="E6" s="9"/>
      <c r="F6" s="9"/>
      <c r="G6" s="16"/>
      <c r="H6" s="16" t="s">
        <v>61</v>
      </c>
      <c r="I6" s="21">
        <f>H5/G5*100</f>
        <v>50.555555555555557</v>
      </c>
      <c r="J6" s="16"/>
      <c r="K6" s="16"/>
      <c r="L6" s="16" t="s">
        <v>62</v>
      </c>
      <c r="M6" s="31"/>
      <c r="N6" s="35"/>
      <c r="O6" s="40" t="s">
        <v>62</v>
      </c>
      <c r="P6" s="40"/>
      <c r="Q6" s="16"/>
      <c r="R6" s="16" t="s">
        <v>62</v>
      </c>
      <c r="S6" s="45"/>
      <c r="T6" s="4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64" x14ac:dyDescent="0.25">
      <c r="A7" s="11"/>
      <c r="B7" s="11"/>
      <c r="C7" s="27"/>
      <c r="D7" s="17"/>
      <c r="E7" s="11"/>
      <c r="F7" s="11"/>
      <c r="G7" s="17"/>
      <c r="H7" s="17" t="s">
        <v>63</v>
      </c>
      <c r="I7" s="22" t="e">
        <f>STDEV(I2:I4)</f>
        <v>#DIV/0!</v>
      </c>
      <c r="J7" s="17"/>
      <c r="K7" s="17"/>
      <c r="L7" s="17" t="s">
        <v>64</v>
      </c>
      <c r="M7" s="47" t="e">
        <f>K5/M5</f>
        <v>#DIV/0!</v>
      </c>
      <c r="N7" s="36"/>
      <c r="O7" s="41" t="s">
        <v>65</v>
      </c>
      <c r="P7" s="41">
        <f>K5/O5</f>
        <v>1270.2893436838392</v>
      </c>
      <c r="Q7" s="17"/>
      <c r="R7" s="17" t="s">
        <v>66</v>
      </c>
      <c r="S7" s="46">
        <f>K5/O5/43560</f>
        <v>2.9161830663081707E-2</v>
      </c>
      <c r="T7" s="41"/>
      <c r="U7" s="1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64" x14ac:dyDescent="0.25">
      <c r="A8" t="s">
        <v>67</v>
      </c>
    </row>
    <row r="10" spans="1:64" x14ac:dyDescent="0.25">
      <c r="A10" t="s">
        <v>44</v>
      </c>
      <c r="B10" t="s">
        <v>45</v>
      </c>
      <c r="C10" s="24">
        <v>45190</v>
      </c>
      <c r="D10" s="14">
        <v>50000</v>
      </c>
      <c r="E10" t="s">
        <v>46</v>
      </c>
      <c r="F10" t="s">
        <v>47</v>
      </c>
      <c r="G10" s="14">
        <v>50000</v>
      </c>
      <c r="H10" s="14">
        <v>0</v>
      </c>
      <c r="I10" s="19">
        <f>H10/G10*100</f>
        <v>0</v>
      </c>
      <c r="J10" s="14">
        <v>20400</v>
      </c>
      <c r="K10" s="14">
        <f>G10-0</f>
        <v>50000</v>
      </c>
      <c r="L10" s="14">
        <v>20400</v>
      </c>
      <c r="M10" s="29">
        <v>0</v>
      </c>
      <c r="N10" s="33">
        <v>0</v>
      </c>
      <c r="O10" s="38">
        <v>12</v>
      </c>
      <c r="P10" s="38">
        <v>12</v>
      </c>
      <c r="Q10" s="14" t="e">
        <f>K10/M10</f>
        <v>#DIV/0!</v>
      </c>
      <c r="R10" s="14">
        <f>K10/O10</f>
        <v>4166.666666666667</v>
      </c>
      <c r="S10" s="43">
        <f>K10/O10/43560</f>
        <v>9.5653504744413836E-2</v>
      </c>
      <c r="T10" s="38">
        <v>0</v>
      </c>
      <c r="U10" s="5" t="s">
        <v>48</v>
      </c>
      <c r="V10" t="s">
        <v>49</v>
      </c>
      <c r="X10" t="s">
        <v>50</v>
      </c>
      <c r="Y10">
        <v>0</v>
      </c>
      <c r="Z10">
        <v>1</v>
      </c>
      <c r="AA10" t="s">
        <v>51</v>
      </c>
      <c r="AC10" s="6" t="s">
        <v>52</v>
      </c>
    </row>
    <row r="11" spans="1:64" x14ac:dyDescent="0.25">
      <c r="A11" t="s">
        <v>53</v>
      </c>
      <c r="B11" t="s">
        <v>54</v>
      </c>
      <c r="C11" s="24">
        <v>45280</v>
      </c>
      <c r="D11" s="14">
        <v>52500</v>
      </c>
      <c r="E11" t="s">
        <v>46</v>
      </c>
      <c r="F11" t="s">
        <v>47</v>
      </c>
      <c r="G11" s="14">
        <v>52500</v>
      </c>
      <c r="H11" s="14">
        <v>9000</v>
      </c>
      <c r="I11" s="19">
        <f>H11/G11*100</f>
        <v>17.142857142857142</v>
      </c>
      <c r="J11" s="14">
        <v>19500</v>
      </c>
      <c r="K11" s="14">
        <f>G11-0</f>
        <v>52500</v>
      </c>
      <c r="L11" s="14">
        <v>19500</v>
      </c>
      <c r="M11" s="29">
        <v>330</v>
      </c>
      <c r="N11" s="33">
        <v>0</v>
      </c>
      <c r="O11" s="38">
        <v>15</v>
      </c>
      <c r="P11" s="38">
        <v>15</v>
      </c>
      <c r="Q11" s="14">
        <f>K11/M11</f>
        <v>159.09090909090909</v>
      </c>
      <c r="R11" s="14">
        <f>K11/O11</f>
        <v>3500</v>
      </c>
      <c r="S11" s="43">
        <f>K11/O11/43560</f>
        <v>8.0348943985307619E-2</v>
      </c>
      <c r="T11" s="38">
        <v>330</v>
      </c>
      <c r="U11" s="5" t="s">
        <v>55</v>
      </c>
      <c r="V11" t="s">
        <v>56</v>
      </c>
      <c r="X11" t="s">
        <v>50</v>
      </c>
      <c r="Y11">
        <v>0</v>
      </c>
      <c r="Z11">
        <v>0</v>
      </c>
      <c r="AA11" t="s">
        <v>51</v>
      </c>
      <c r="AC11" s="6" t="s">
        <v>52</v>
      </c>
      <c r="AD11" t="s">
        <v>57</v>
      </c>
    </row>
  </sheetData>
  <conditionalFormatting sqref="AE2:AR2 A10:AD10 A4:AR4 AF3:AR3 A11:AE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CB94-9917-42F6-B051-DD83CD1DC8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2026-02-08T19:53:44Z</dcterms:created>
  <dcterms:modified xsi:type="dcterms:W3CDTF">2026-02-08T20:06:39Z</dcterms:modified>
</cp:coreProperties>
</file>